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25" windowHeight="10425"/>
  </bookViews>
  <sheets>
    <sheet name="Sheet1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4" l="1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C4" i="4"/>
  <c r="B4" i="4"/>
  <c r="A8" i="4"/>
  <c r="S3" i="4" l="1"/>
  <c r="A9" i="4"/>
  <c r="B8" i="4" s="1"/>
  <c r="B11" i="4" l="1"/>
</calcChain>
</file>

<file path=xl/sharedStrings.xml><?xml version="1.0" encoding="utf-8"?>
<sst xmlns="http://schemas.openxmlformats.org/spreadsheetml/2006/main" count="37" uniqueCount="37">
  <si>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</si>
  <si>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</si>
  <si>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</si>
  <si>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</si>
  <si>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</si>
  <si>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</si>
  <si>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</si>
  <si>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</si>
  <si>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</si>
  <si>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Formulė</t>
  </si>
  <si>
    <t>(R1) Siūloma papildoma medžiagų vertė, %</t>
  </si>
  <si>
    <t>(R2) Siūloma papildoma mechanizmų vertė, %</t>
  </si>
  <si>
    <t>(R3) Sezoniniai darbai, %</t>
  </si>
  <si>
    <t>(R4) Specifiniai darbai, %</t>
  </si>
  <si>
    <t>(R5) Papildomas darbo užmokestis, %</t>
  </si>
  <si>
    <t>(R6) Statybvietės išlaidos, %</t>
  </si>
  <si>
    <t>(R7) Pridėtinės išlaidos, %</t>
  </si>
  <si>
    <t>(R8) Pelnas, %</t>
  </si>
  <si>
    <t xml:space="preserve">K11 </t>
  </si>
  <si>
    <t xml:space="preserve">K21 </t>
  </si>
  <si>
    <t>K31</t>
  </si>
  <si>
    <t>K41</t>
  </si>
  <si>
    <t>K1</t>
  </si>
  <si>
    <t>K2</t>
  </si>
  <si>
    <t>K3</t>
  </si>
  <si>
    <t>K4</t>
  </si>
  <si>
    <t>K8</t>
  </si>
  <si>
    <t>Darbų kaina, Eur be PVM (Nurodo Rangovas iš užpildyto priedo "Darbų įkainių lentelė")</t>
  </si>
  <si>
    <t>Perkamų medžiagų kaina, Eur be PVM (nurodo Rangovas iš užpildyto priedo "Medžiagų įkainių lentelė")</t>
  </si>
  <si>
    <t>Pildo Rangovas</t>
  </si>
  <si>
    <t>Pildoma automatiškai</t>
  </si>
  <si>
    <t>Sistelos koeficientų kaina, Eur be PVM</t>
  </si>
  <si>
    <t>((Darbų kaina+Perkamų medžiagų kaina)*R1+(Darbų kaina+Perkamų medžiagų kaina)*R2+(Darbų kaina+Perkamų medžiagų kaina)*R3+(Darbų kaina+Perkamų medžiagų kaina)*R4+(Darbų kaina+Perkamų medžiagų kaina)*R5+(Darbų kaina+Perkamų medžiagų kaina)*R6+(Darbų kaina+Perkamų medžiagų kaina)*R7+(Darbų kaina+Perkamų medžiagų kaina)*R8+(Darbų kaina+Perkamų medžiagų kaina)*K11+(Darbų kaina+Perkamų medžiagų kaina)*K21+(Darbų kaina+Perkamų medžiagų kaina)*K31+(Darbų kaina+Perkamų medžiagų kaina)*K41+(Darbų kaina+Perkamų medžiagų kaina)*K1+(Darbų kaina+Perkamų medžiagų kaina)*K2+(Darbų kaina+Perkamų medžiagų kaina)*K3+(Darbų kaina+Perkamų medžiagų kaina)*K4+(Darbų kaina+Perkamų medžiagų kaina)*K8)/1000</t>
  </si>
  <si>
    <t>Užpildyta ne pagal reikalavimus (viršyta maksimali leistina reikšmė)
(užpildžius visas pozicijas teisingai - neužsidega)</t>
  </si>
  <si>
    <t>Maksimali leistina vertė, (ESO)</t>
  </si>
  <si>
    <t>Siūloma maksimali reikšmė, (Rangovo) (negali būti daugiau nei 3 skaičiai po kablelio)</t>
  </si>
  <si>
    <t>Maksimalios reikšmės kurios bus naudojamos atliekant Darbus pagal Rekomendacijas (UAB "SISTELA")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</si>
</sst>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L_t_-;\-* #,##0.00\ _L_t_-;_-* &quot;-&quot;??\ _L_t_-;_-@_-"/>
    <numFmt numFmtId="165" formatCode="#,##0.000"/>
    <numFmt numFmtId="166" formatCode="#,##0.0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sz val="11"/>
      <color rgb="FFFF0000"/>
      <name val="Calibri"/>
      <family val="2"/>
      <charset val="186"/>
    </font>
    <font>
      <b/>
      <sz val="11"/>
      <name val="Calibri"/>
      <family val="2"/>
      <charset val="186"/>
    </font>
    <font>
      <b/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b/>
      <sz val="12"/>
      <color rgb="FFFF0000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35">
    <xf numFmtId="0" fontId="0" fillId="0" borderId="0" xfId="0"/>
    <xf numFmtId="165" fontId="2" fillId="4" borderId="1" xfId="2" applyNumberFormat="1" applyFill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 applyProtection="1">
      <alignment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0" fillId="0" borderId="0" xfId="0" applyProtection="1"/>
    <xf numFmtId="165" fontId="20" fillId="0" borderId="1" xfId="0" applyNumberFormat="1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2" fillId="0" borderId="0" xfId="2" applyFill="1" applyBorder="1" applyAlignment="1" applyProtection="1">
      <alignment vertical="center"/>
    </xf>
    <xf numFmtId="0" fontId="2" fillId="0" borderId="0" xfId="2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4" fontId="18" fillId="5" borderId="1" xfId="0" applyNumberFormat="1" applyFont="1" applyFill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165" fontId="2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165" fontId="24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4" fontId="2" fillId="4" borderId="1" xfId="2" applyNumberForma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/>
    </xf>
    <xf numFmtId="0" fontId="24" fillId="0" borderId="9" xfId="0" applyFont="1" applyBorder="1" applyAlignment="1" applyProtection="1">
      <alignment horizontal="center" vertical="center"/>
    </xf>
    <xf numFmtId="49" fontId="23" fillId="6" borderId="0" xfId="0" applyNumberFormat="1" applyFont="1" applyFill="1" applyAlignment="1">
      <alignment horizontal="left" vertical="top" wrapText="1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right" wrapText="1"/>
    </xf>
    <xf numFmtId="166" fontId="22" fillId="4" borderId="0" xfId="0" applyNumberFormat="1" applyFont="1" applyFill="1" applyBorder="1" applyAlignment="1" applyProtection="1">
      <alignment horizontal="left" vertical="center"/>
    </xf>
    <xf numFmtId="49" fontId="3" fillId="5" borderId="0" xfId="0" applyNumberFormat="1" applyFont="1" applyFill="1" applyAlignment="1" applyProtection="1">
      <alignment horizontal="left" vertical="top" wrapText="1"/>
    </xf>
    <xf numFmtId="0" fontId="0" fillId="0" borderId="1" xfId="0" applyBorder="1" applyAlignment="1" applyProtection="1">
      <alignment horizontal="center" vertical="center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" xfId="0" builtinId="0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8"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zoomScale="70" zoomScaleNormal="70" workbookViewId="0">
      <selection activeCell="B8" sqref="B8:C8"/>
    </sheetView>
  </sheetViews>
  <sheetFormatPr defaultColWidth="9.140625" defaultRowHeight="15" x14ac:dyDescent="0.25"/>
  <cols>
    <col min="1" max="1" width="33.7109375" style="5" customWidth="1"/>
    <col min="2" max="2" width="27" style="5" bestFit="1" customWidth="1"/>
    <col min="3" max="3" width="22.140625" style="5" customWidth="1"/>
    <col min="4" max="4" width="11.42578125" style="5" customWidth="1"/>
    <col min="5" max="5" width="12.140625" style="5" customWidth="1"/>
    <col min="6" max="6" width="14.5703125" style="5" customWidth="1"/>
    <col min="7" max="7" width="12.28515625" style="5" customWidth="1"/>
    <col min="8" max="8" width="10.42578125" style="5" customWidth="1"/>
    <col min="9" max="9" width="9.140625" style="5"/>
    <col min="10" max="10" width="10" style="5" customWidth="1"/>
    <col min="11" max="11" width="10.28515625" style="5" customWidth="1"/>
    <col min="12" max="12" width="9.140625" style="5"/>
    <col min="13" max="13" width="10" style="5" customWidth="1"/>
    <col min="14" max="14" width="9.5703125" style="5" customWidth="1"/>
    <col min="15" max="17" width="9.140625" style="5"/>
    <col min="18" max="18" width="9.140625" style="5" customWidth="1"/>
    <col min="19" max="19" width="32.5703125" style="5" customWidth="1"/>
    <col min="20" max="16384" width="9.140625" style="5"/>
  </cols>
  <sheetData>
    <row r="1" spans="1:21" ht="60" x14ac:dyDescent="0.25">
      <c r="A1" s="2" t="s">
        <v>36</v>
      </c>
      <c r="B1" s="3" t="s">
        <v>10</v>
      </c>
      <c r="C1" s="3" t="s">
        <v>11</v>
      </c>
      <c r="D1" s="3" t="s">
        <v>12</v>
      </c>
      <c r="E1" s="3" t="s">
        <v>13</v>
      </c>
      <c r="F1" s="3" t="s">
        <v>14</v>
      </c>
      <c r="G1" s="3" t="s">
        <v>15</v>
      </c>
      <c r="H1" s="3" t="s">
        <v>16</v>
      </c>
      <c r="I1" s="3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18"/>
    </row>
    <row r="2" spans="1:21" x14ac:dyDescent="0.25">
      <c r="A2" s="2" t="s">
        <v>34</v>
      </c>
      <c r="B2" s="6">
        <v>3</v>
      </c>
      <c r="C2" s="6">
        <v>3</v>
      </c>
      <c r="D2" s="6">
        <v>15</v>
      </c>
      <c r="E2" s="6">
        <v>17</v>
      </c>
      <c r="F2" s="6">
        <v>8</v>
      </c>
      <c r="G2" s="6">
        <v>9</v>
      </c>
      <c r="H2" s="6">
        <v>20.9</v>
      </c>
      <c r="I2" s="6">
        <v>5</v>
      </c>
      <c r="J2" s="6">
        <v>1</v>
      </c>
      <c r="K2" s="6">
        <v>1</v>
      </c>
      <c r="L2" s="6">
        <v>1</v>
      </c>
      <c r="M2" s="6">
        <v>1</v>
      </c>
      <c r="N2" s="6">
        <v>1</v>
      </c>
      <c r="O2" s="6">
        <v>1</v>
      </c>
      <c r="P2" s="6">
        <v>1</v>
      </c>
      <c r="Q2" s="6">
        <v>1</v>
      </c>
      <c r="R2" s="6">
        <v>1</v>
      </c>
      <c r="S2" s="19"/>
    </row>
    <row r="3" spans="1:21" ht="47.1" customHeight="1" x14ac:dyDescent="0.25">
      <c r="A3" s="2" t="s">
        <v>35</v>
      </c>
      <c r="B3" s="1">
        <v>3</v>
      </c>
      <c r="C3" s="1">
        <v>3</v>
      </c>
      <c r="D3" s="1">
        <v>15</v>
      </c>
      <c r="E3" s="1">
        <v>17</v>
      </c>
      <c r="F3" s="1">
        <v>8</v>
      </c>
      <c r="G3" s="1">
        <v>9</v>
      </c>
      <c r="H3" s="1">
        <v>20.9</v>
      </c>
      <c r="I3" s="1">
        <v>5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21" t="str">
        <f>IF(ISNUMBER(LOOKUP(2,1/(B4:R4&lt;&gt;""),B4:R4)),"Įrašyti daugiau nei 3 skaičiai po kablelio!","")</f>
        <v/>
      </c>
    </row>
    <row r="4" spans="1:21" ht="14.45" x14ac:dyDescent="0.35">
      <c r="A4" s="7"/>
      <c r="B4" s="23" t="str">
        <f>IF(AND(ISNUMBER(B3),ISNUMBER(FIND(",",B3)),LEN(B3)-LEN(SUBSTITUTE(B3,",",""))=1),IF(LEN(RIGHT(B3,LEN(B3)-FIND(",",B3)))&gt;3,ROW(),""),"")</f>
        <v/>
      </c>
      <c r="C4" s="23" t="str">
        <f>IF(AND(ISNUMBER(C3),ISNUMBER(FIND(",",C3)),LEN(C3)-LEN(SUBSTITUTE(C3,",",""))=1),IF(LEN(RIGHT(C3,LEN(C3)-FIND(",",C3)))&gt;3,ROW(),""),"")</f>
        <v/>
      </c>
      <c r="D4" s="23" t="str">
        <f t="shared" ref="D4:R4" si="0">IF(AND(ISNUMBER(D3),ISNUMBER(FIND(",",D3)),LEN(D3)-LEN(SUBSTITUTE(D3,",",""))=1),IF(LEN(RIGHT(D3,LEN(D3)-FIND(",",D3)))&gt;3,ROW(),""),"")</f>
        <v/>
      </c>
      <c r="E4" s="23" t="str">
        <f t="shared" si="0"/>
        <v/>
      </c>
      <c r="F4" s="23" t="str">
        <f t="shared" si="0"/>
        <v/>
      </c>
      <c r="G4" s="23" t="str">
        <f t="shared" si="0"/>
        <v/>
      </c>
      <c r="H4" s="23" t="str">
        <f t="shared" si="0"/>
        <v/>
      </c>
      <c r="I4" s="23" t="str">
        <f t="shared" si="0"/>
        <v/>
      </c>
      <c r="J4" s="23" t="str">
        <f t="shared" si="0"/>
        <v/>
      </c>
      <c r="K4" s="23" t="str">
        <f t="shared" si="0"/>
        <v/>
      </c>
      <c r="L4" s="23" t="str">
        <f t="shared" si="0"/>
        <v/>
      </c>
      <c r="M4" s="23" t="str">
        <f t="shared" si="0"/>
        <v/>
      </c>
      <c r="N4" s="23" t="str">
        <f t="shared" si="0"/>
        <v/>
      </c>
      <c r="O4" s="23" t="str">
        <f t="shared" si="0"/>
        <v/>
      </c>
      <c r="P4" s="23" t="str">
        <f t="shared" si="0"/>
        <v/>
      </c>
      <c r="Q4" s="23" t="str">
        <f t="shared" si="0"/>
        <v/>
      </c>
      <c r="R4" s="23" t="str">
        <f t="shared" si="0"/>
        <v/>
      </c>
    </row>
    <row r="5" spans="1:21" ht="14.45" x14ac:dyDescent="0.35">
      <c r="A5" s="8"/>
      <c r="B5" s="9"/>
      <c r="C5" s="9"/>
      <c r="D5" s="9"/>
      <c r="E5" s="9"/>
      <c r="F5" s="9"/>
      <c r="G5" s="9"/>
      <c r="H5" s="10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1" ht="90" x14ac:dyDescent="0.25">
      <c r="A6" s="31"/>
      <c r="B6" s="11" t="s">
        <v>27</v>
      </c>
      <c r="C6" s="11" t="s">
        <v>28</v>
      </c>
      <c r="E6" s="25" t="s">
        <v>0</v>
      </c>
      <c r="F6" s="25"/>
      <c r="G6" s="25"/>
      <c r="H6" s="25"/>
      <c r="I6" s="25" t="s">
        <v>3</v>
      </c>
      <c r="J6" s="25"/>
      <c r="K6" s="25"/>
      <c r="L6" s="25"/>
      <c r="M6" s="25" t="s">
        <v>7</v>
      </c>
      <c r="N6" s="25"/>
      <c r="O6" s="25"/>
      <c r="P6" s="25"/>
      <c r="Q6" s="25"/>
      <c r="R6" s="25"/>
      <c r="S6" s="20"/>
    </row>
    <row r="7" spans="1:21" x14ac:dyDescent="0.25">
      <c r="A7" s="31"/>
      <c r="B7" s="24">
        <v>2316483.98</v>
      </c>
      <c r="C7" s="24">
        <v>1416944.83</v>
      </c>
      <c r="E7" s="25" t="s">
        <v>2</v>
      </c>
      <c r="F7" s="25"/>
      <c r="G7" s="25"/>
      <c r="H7" s="25"/>
      <c r="I7" s="25" t="s">
        <v>4</v>
      </c>
      <c r="J7" s="25"/>
      <c r="K7" s="25"/>
      <c r="L7" s="25"/>
      <c r="M7" s="25" t="s">
        <v>6</v>
      </c>
      <c r="N7" s="25"/>
      <c r="O7" s="25"/>
      <c r="P7" s="25"/>
      <c r="Q7" s="25"/>
      <c r="R7" s="25"/>
      <c r="S7" s="20"/>
    </row>
    <row r="8" spans="1:21" ht="15.75" x14ac:dyDescent="0.25">
      <c r="A8" s="23" t="str">
        <f>IF(AND(ISNUMBER(B7),ISNUMBER(FIND(",",B7)),LEN(B7)-LEN(SUBSTITUTE(B7,",",""))=1),IF(LEN(RIGHT(B7,LEN(B7)-FIND(",",B7)))&gt;2,ROW(),""),"")</f>
        <v/>
      </c>
      <c r="B8" s="26" t="str">
        <f>IF(ISNUMBER(LOOKUP(2,1/(A8:A9&lt;&gt;""),A8:A9))," Įrašyti daugiau nei 2 skaičiai po kablelio!","")</f>
        <v/>
      </c>
      <c r="C8" s="26"/>
      <c r="D8" s="12"/>
      <c r="E8" s="25" t="s">
        <v>1</v>
      </c>
      <c r="F8" s="25"/>
      <c r="G8" s="25"/>
      <c r="H8" s="25"/>
      <c r="I8" s="25" t="s">
        <v>5</v>
      </c>
      <c r="J8" s="25"/>
      <c r="K8" s="25"/>
      <c r="L8" s="25"/>
      <c r="M8" s="25" t="s">
        <v>8</v>
      </c>
      <c r="N8" s="25"/>
      <c r="O8" s="25"/>
      <c r="P8" s="25"/>
      <c r="Q8" s="25"/>
      <c r="R8" s="25"/>
      <c r="S8" s="20"/>
    </row>
    <row r="9" spans="1:21" ht="14.45" x14ac:dyDescent="0.35">
      <c r="A9" s="23" t="str">
        <f>IF(AND(ISNUMBER(C7),ISNUMBER(FIND(",",C7)),LEN(C7)-LEN(SUBSTITUTE(C7,",",""))=1),IF(LEN(RIGHT(C7,LEN(C7)-FIND(",",C7)))&gt;2,ROW(),""),"")</f>
        <v/>
      </c>
      <c r="B9" s="13"/>
      <c r="C9" s="13"/>
    </row>
    <row r="10" spans="1:21" ht="113.25" customHeight="1" x14ac:dyDescent="0.25">
      <c r="A10" s="30"/>
      <c r="B10" s="11" t="s">
        <v>31</v>
      </c>
      <c r="C10" s="12"/>
      <c r="D10" s="22"/>
      <c r="E10" s="28" t="s">
        <v>9</v>
      </c>
      <c r="F10" s="29"/>
      <c r="G10" s="34" t="s">
        <v>32</v>
      </c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17"/>
      <c r="T10" s="17"/>
      <c r="U10" s="17"/>
    </row>
    <row r="11" spans="1:21" ht="17.25" customHeight="1" x14ac:dyDescent="0.25">
      <c r="A11" s="30"/>
      <c r="B11" s="14">
        <f>((B7+C7)*B3+(B7+C7)*C3+(B7+C7)*D3+(B7+C7)*E3+(B7+C7)*F3+(B7+C7)*G3+(B7+C7)*H3+(B7+C7)*I3+(B7+C7)*J3+(B7+C7)*K3+(B7+C7)*L3+(B7+C7)*M3+(B7+C7)*N3+(B7+C7)*O3+(B7+C7)*P3+(B7+C7)*Q3+(B7+C7)*R3)/1000</f>
        <v>335635.25001899997</v>
      </c>
      <c r="C11" s="15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3" spans="1:21" ht="14.45" x14ac:dyDescent="0.35">
      <c r="A13" s="32" t="s">
        <v>29</v>
      </c>
      <c r="B13" s="32"/>
      <c r="C13" s="32"/>
    </row>
    <row r="14" spans="1:21" x14ac:dyDescent="0.25">
      <c r="A14" s="33" t="s">
        <v>30</v>
      </c>
      <c r="B14" s="33"/>
      <c r="C14" s="33"/>
    </row>
    <row r="15" spans="1:21" ht="42.95" customHeight="1" x14ac:dyDescent="0.25">
      <c r="A15" s="27" t="s">
        <v>33</v>
      </c>
      <c r="B15" s="27"/>
      <c r="C15" s="27"/>
    </row>
  </sheetData>
  <sheetProtection algorithmName="SHA-512" hashValue="37jkvjiZPoqs+VkO7wXTEw9LVXeYcBNwGjLF84SOnKv7U53hUotj6JDAqfID/tviWFDS0MdZ9y9BFX/JmtnWmw==" saltValue="5A9O9ezF1iGfDnSa8/lfpw==" spinCount="100000" sheet="1" objects="1" scenarios="1"/>
  <mergeCells count="17">
    <mergeCell ref="A15:C15"/>
    <mergeCell ref="E10:F10"/>
    <mergeCell ref="A10:A11"/>
    <mergeCell ref="A6:A7"/>
    <mergeCell ref="E6:H6"/>
    <mergeCell ref="E7:H7"/>
    <mergeCell ref="E8:H8"/>
    <mergeCell ref="A13:C13"/>
    <mergeCell ref="A14:C14"/>
    <mergeCell ref="G10:R10"/>
    <mergeCell ref="M8:R8"/>
    <mergeCell ref="M7:R7"/>
    <mergeCell ref="M6:R6"/>
    <mergeCell ref="I8:L8"/>
    <mergeCell ref="I7:L7"/>
    <mergeCell ref="I6:L6"/>
    <mergeCell ref="B8:C8"/>
  </mergeCells>
  <conditionalFormatting sqref="B3">
    <cfRule type="cellIs" dxfId="37" priority="323" operator="greaterThan">
      <formula>B2</formula>
    </cfRule>
  </conditionalFormatting>
  <conditionalFormatting sqref="B3">
    <cfRule type="containsBlanks" dxfId="36" priority="321">
      <formula>LEN(TRIM(B3))=0</formula>
    </cfRule>
  </conditionalFormatting>
  <conditionalFormatting sqref="B7">
    <cfRule type="cellIs" dxfId="35" priority="42" operator="greaterThan">
      <formula>B6</formula>
    </cfRule>
  </conditionalFormatting>
  <conditionalFormatting sqref="B7">
    <cfRule type="containsBlanks" dxfId="34" priority="41">
      <formula>LEN(TRIM(B7))=0</formula>
    </cfRule>
  </conditionalFormatting>
  <conditionalFormatting sqref="C7">
    <cfRule type="cellIs" dxfId="33" priority="38" operator="greaterThan">
      <formula>C6</formula>
    </cfRule>
  </conditionalFormatting>
  <conditionalFormatting sqref="C7">
    <cfRule type="containsBlanks" dxfId="32" priority="37">
      <formula>LEN(TRIM(C7))=0</formula>
    </cfRule>
  </conditionalFormatting>
  <conditionalFormatting sqref="C3">
    <cfRule type="cellIs" dxfId="31" priority="36" operator="greaterThan">
      <formula>C2</formula>
    </cfRule>
  </conditionalFormatting>
  <conditionalFormatting sqref="C3">
    <cfRule type="containsBlanks" dxfId="30" priority="35">
      <formula>LEN(TRIM(C3))=0</formula>
    </cfRule>
  </conditionalFormatting>
  <conditionalFormatting sqref="D3">
    <cfRule type="cellIs" dxfId="29" priority="34" operator="greaterThan">
      <formula>D2</formula>
    </cfRule>
  </conditionalFormatting>
  <conditionalFormatting sqref="D3">
    <cfRule type="containsBlanks" dxfId="28" priority="33">
      <formula>LEN(TRIM(D3))=0</formula>
    </cfRule>
  </conditionalFormatting>
  <conditionalFormatting sqref="E3">
    <cfRule type="cellIs" dxfId="27" priority="32" operator="greaterThan">
      <formula>E2</formula>
    </cfRule>
  </conditionalFormatting>
  <conditionalFormatting sqref="E3">
    <cfRule type="containsBlanks" dxfId="26" priority="31">
      <formula>LEN(TRIM(E3))=0</formula>
    </cfRule>
  </conditionalFormatting>
  <conditionalFormatting sqref="F3">
    <cfRule type="cellIs" dxfId="25" priority="30" operator="greaterThan">
      <formula>F2</formula>
    </cfRule>
  </conditionalFormatting>
  <conditionalFormatting sqref="F3">
    <cfRule type="containsBlanks" dxfId="24" priority="29">
      <formula>LEN(TRIM(F3))=0</formula>
    </cfRule>
  </conditionalFormatting>
  <conditionalFormatting sqref="G3">
    <cfRule type="cellIs" dxfId="23" priority="28" operator="greaterThan">
      <formula>G2</formula>
    </cfRule>
  </conditionalFormatting>
  <conditionalFormatting sqref="G3">
    <cfRule type="containsBlanks" dxfId="22" priority="27">
      <formula>LEN(TRIM(G3))=0</formula>
    </cfRule>
  </conditionalFormatting>
  <conditionalFormatting sqref="H3">
    <cfRule type="cellIs" dxfId="21" priority="26" operator="greaterThan">
      <formula>H2</formula>
    </cfRule>
  </conditionalFormatting>
  <conditionalFormatting sqref="H3">
    <cfRule type="containsBlanks" dxfId="20" priority="25">
      <formula>LEN(TRIM(H3))=0</formula>
    </cfRule>
  </conditionalFormatting>
  <conditionalFormatting sqref="I3">
    <cfRule type="cellIs" dxfId="19" priority="24" operator="greaterThan">
      <formula>I2</formula>
    </cfRule>
  </conditionalFormatting>
  <conditionalFormatting sqref="I3">
    <cfRule type="containsBlanks" dxfId="18" priority="23">
      <formula>LEN(TRIM(I3))=0</formula>
    </cfRule>
  </conditionalFormatting>
  <conditionalFormatting sqref="J3">
    <cfRule type="cellIs" dxfId="17" priority="22" operator="greaterThan">
      <formula>J2</formula>
    </cfRule>
  </conditionalFormatting>
  <conditionalFormatting sqref="J3">
    <cfRule type="containsBlanks" dxfId="16" priority="21">
      <formula>LEN(TRIM(J3))=0</formula>
    </cfRule>
  </conditionalFormatting>
  <conditionalFormatting sqref="K3">
    <cfRule type="cellIs" dxfId="15" priority="20" operator="greaterThan">
      <formula>K2</formula>
    </cfRule>
  </conditionalFormatting>
  <conditionalFormatting sqref="K3">
    <cfRule type="containsBlanks" dxfId="14" priority="19">
      <formula>LEN(TRIM(K3))=0</formula>
    </cfRule>
  </conditionalFormatting>
  <conditionalFormatting sqref="L3">
    <cfRule type="cellIs" dxfId="13" priority="18" operator="greaterThan">
      <formula>L2</formula>
    </cfRule>
  </conditionalFormatting>
  <conditionalFormatting sqref="L3">
    <cfRule type="containsBlanks" dxfId="12" priority="17">
      <formula>LEN(TRIM(L3))=0</formula>
    </cfRule>
  </conditionalFormatting>
  <conditionalFormatting sqref="M3">
    <cfRule type="cellIs" dxfId="11" priority="16" operator="greaterThan">
      <formula>M2</formula>
    </cfRule>
  </conditionalFormatting>
  <conditionalFormatting sqref="M3">
    <cfRule type="containsBlanks" dxfId="10" priority="15">
      <formula>LEN(TRIM(M3))=0</formula>
    </cfRule>
  </conditionalFormatting>
  <conditionalFormatting sqref="N3">
    <cfRule type="cellIs" dxfId="9" priority="14" operator="greaterThan">
      <formula>N2</formula>
    </cfRule>
  </conditionalFormatting>
  <conditionalFormatting sqref="N3">
    <cfRule type="containsBlanks" dxfId="8" priority="13">
      <formula>LEN(TRIM(N3))=0</formula>
    </cfRule>
  </conditionalFormatting>
  <conditionalFormatting sqref="O3">
    <cfRule type="cellIs" dxfId="7" priority="12" operator="greaterThan">
      <formula>O2</formula>
    </cfRule>
  </conditionalFormatting>
  <conditionalFormatting sqref="O3">
    <cfRule type="containsBlanks" dxfId="6" priority="11">
      <formula>LEN(TRIM(O3))=0</formula>
    </cfRule>
  </conditionalFormatting>
  <conditionalFormatting sqref="P3">
    <cfRule type="cellIs" dxfId="5" priority="8" operator="greaterThan">
      <formula>P2</formula>
    </cfRule>
  </conditionalFormatting>
  <conditionalFormatting sqref="P3">
    <cfRule type="containsBlanks" dxfId="4" priority="7">
      <formula>LEN(TRIM(P3))=0</formula>
    </cfRule>
  </conditionalFormatting>
  <conditionalFormatting sqref="Q3">
    <cfRule type="cellIs" dxfId="3" priority="6" operator="greaterThan">
      <formula>Q2</formula>
    </cfRule>
  </conditionalFormatting>
  <conditionalFormatting sqref="Q3">
    <cfRule type="containsBlanks" dxfId="2" priority="5">
      <formula>LEN(TRIM(Q3))=0</formula>
    </cfRule>
  </conditionalFormatting>
  <conditionalFormatting sqref="R3">
    <cfRule type="cellIs" dxfId="1" priority="2" operator="greaterThan">
      <formula>R2</formula>
    </cfRule>
  </conditionalFormatting>
  <conditionalFormatting sqref="R3">
    <cfRule type="containsBlanks" dxfId="0" priority="1">
      <formula>LEN(TRIM(R3))=0</formula>
    </cfRule>
  </conditionalFormatting>
  <dataValidations count="2">
    <dataValidation type="custom" showErrorMessage="1" errorTitle="Neteisingai įvesta" error="Užpildyta ne pagal reikalavimus (įrašyti daugiau nei 3 skaičiai po kablelio)_x000a_(užpildžius visas pozicijas teisingai - neužsidega)" prompt="Galima įvesti ne daugiau 3 skaičius po kablelio" sqref="B3:R3">
      <formula1>ROUND(B3,3)=B3</formula1>
    </dataValidation>
    <dataValidation type="custom" showErrorMessage="1" errorTitle="Neteisingai įvesta" error="Užpildyta ne pagal reikalavimus (įrašyti daugiau nei 2 skaičiai po kablelio)_x000a_(užpildžius visas pozicijas teisingai - neužsidega)" prompt="Galima įvesti ne daugiau 3 skaičius po kablelio" sqref="B7:C7">
      <formula1>ROUND(B7,2)=B7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0F3C75-BECB-469A-B172-8C764CAB3F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5BDA18-06C5-4F8A-9CBC-90590B3E7D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C8CDB5-C447-46A3-B697-0E0BF014E25A}">
  <ds:schemaRefs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e4a4a6e5-fe76-4ab6-8a20-008f1c7613e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Vartotojas</cp:lastModifiedBy>
  <cp:lastPrinted>2014-08-21T05:19:59Z</cp:lastPrinted>
  <dcterms:created xsi:type="dcterms:W3CDTF">2013-11-21T12:32:21Z</dcterms:created>
  <dcterms:modified xsi:type="dcterms:W3CDTF">2021-10-08T08:09:42Z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Vita.Rastauskiene@le.lt</vt:lpwstr>
  </property>
  <property fmtid="{D5CDD505-2E9C-101B-9397-08002B2CF9AE}" pid="6" name="MSIP_Label_320c693d-44b7-4e16-b3dd-4fcd87401cf5_SetDate">
    <vt:lpwstr>2019-04-08T12:56:02.5370354Z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Vita.Rastauskiene@le.lt</vt:lpwstr>
  </property>
  <property fmtid="{D5CDD505-2E9C-101B-9397-08002B2CF9AE}" pid="13" name="MSIP_Label_190751af-2442-49a7-b7b9-9f0bcce858c9_SetDate">
    <vt:lpwstr>2019-04-08T12:56:02.5370354Z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Parent">
    <vt:lpwstr>320c693d-44b7-4e16-b3dd-4fcd87401cf5</vt:lpwstr>
  </property>
  <property fmtid="{D5CDD505-2E9C-101B-9397-08002B2CF9AE}" pid="17" name="MSIP_Label_190751af-2442-49a7-b7b9-9f0bcce858c9_Extended_MSFT_Method">
    <vt:lpwstr>Manual</vt:lpwstr>
  </property>
  <property fmtid="{D5CDD505-2E9C-101B-9397-08002B2CF9AE}" pid="18" name="Sensitivity">
    <vt:lpwstr>Viešo naudojimo Be žymos</vt:lpwstr>
  </property>
</Properties>
</file>